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200" windowHeight="11595" tabRatio="601" activeTab="0"/>
  </bookViews>
  <sheets>
    <sheet name="SP-SPRAWOZDANIE RR 2018-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<sst xmlns="http://schemas.openxmlformats.org/spreadsheetml/2006/main" count="100" uniqueCount="85">
  <si>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 xml:space="preserve">SPRAWOZDANIE FINANSOWE RADY RODZICÓW </t>
  </si>
  <si>
    <t>Razem</t>
  </si>
  <si>
    <t>Lp</t>
  </si>
  <si>
    <t>Przychody</t>
  </si>
  <si>
    <t>Kwota</t>
  </si>
  <si>
    <t>Wydatki</t>
  </si>
  <si>
    <t>Fundusz SOS Pomagam</t>
  </si>
  <si>
    <t>Finanse Rady Rodziców  2017/2018</t>
  </si>
  <si>
    <t>Wpływ</t>
  </si>
  <si>
    <t>Wypływ</t>
  </si>
  <si>
    <t>Opis operacji</t>
  </si>
  <si>
    <t>Operacje księgowe na koncie Rady Roodziców - przepływ środków</t>
  </si>
  <si>
    <t>SZKOŁY PODSTAWOWEJ ZA ROK 2018/2019</t>
  </si>
  <si>
    <t>Saldo konta bankowego 2017/2018</t>
  </si>
  <si>
    <t>Gotówka w kasie 2017/2018</t>
  </si>
  <si>
    <t>Przychody Rady Rodziców (Szkoła Podstawowa) w roku szkolnym 2018/2019</t>
  </si>
  <si>
    <t>Wydatki Rady Rodziców (Szkoła Podstawowa) w roku szkolnym 2018/2019</t>
  </si>
  <si>
    <t xml:space="preserve">Podsumowanie Rady Rodziców (Szkoła Podstawowa) </t>
  </si>
  <si>
    <t>Finanse Rady Rodziców</t>
  </si>
  <si>
    <t>Fundusz SOS 2017/2018</t>
  </si>
  <si>
    <t>Przychody Funduszu SOS w roku szkolnym 2018/2019</t>
  </si>
  <si>
    <t>Wydatki Funduszu SOS w roku szkolnym 2018/2019</t>
  </si>
  <si>
    <t>04.10.2018</t>
  </si>
  <si>
    <t>TIGER - upominki na dzień chłopaka</t>
  </si>
  <si>
    <t>JERONIMO - nagrody na dzień chlopaka</t>
  </si>
  <si>
    <t>Wpłaty na Radę Rodziców</t>
  </si>
  <si>
    <t>Dzień nauczyciela</t>
  </si>
  <si>
    <t>Krawaty</t>
  </si>
  <si>
    <t>Szczoteczki do fluoryzacji</t>
  </si>
  <si>
    <t>Dopłata do ksiązek na koniec roku 2016/2017</t>
  </si>
  <si>
    <t>Koszty bankowe</t>
  </si>
  <si>
    <t>01.11.2018</t>
  </si>
  <si>
    <t>Wpłaty wycieczka  - Hiszpania</t>
  </si>
  <si>
    <t>Wpłaty wycieczka - Niemcy</t>
  </si>
  <si>
    <t>Nagrody w konkursie kaligraficznym klas I-III SP</t>
  </si>
  <si>
    <t>Obsługa księgowa</t>
  </si>
  <si>
    <t>Koszulki z nadrukiem</t>
  </si>
  <si>
    <t>Dofinansowanie wycieczki dla ucznia IIB</t>
  </si>
  <si>
    <t>Zakup nagród w konkursie PORTRET NAUCZYCIELA (klasy 0-III)</t>
  </si>
  <si>
    <t>Nagrody w konkursie "RECYTATORSKIM" (klas I-III)</t>
  </si>
  <si>
    <t>ZAKUP DEKORACJI SWIĄTECZNYCH (renifer, wąż świetlny)</t>
  </si>
  <si>
    <t>Podręczniki dla uczniów klas V,VI,VII,VIII</t>
  </si>
  <si>
    <t>Wpłaty wycieczka  - Pieniny</t>
  </si>
  <si>
    <t>07.12.2018</t>
  </si>
  <si>
    <t>Kiermasz świąteczny 2018/2019</t>
  </si>
  <si>
    <t>Zakupy związane z kiermaszem świątecznym 2018/2019</t>
  </si>
  <si>
    <t>Dofinansowanie dla dzieci - bony</t>
  </si>
  <si>
    <t>Wpłata - dyktando</t>
  </si>
  <si>
    <t>Fundacja Kawałek nieba - Maja Kiraga (środki z kiermaszu świątecznego)</t>
  </si>
  <si>
    <t>Opłata bankowa - wpłata środków z kiermaszu</t>
  </si>
  <si>
    <t>Koszty bankowe - zwrot przelewami rodzicom  za wycieczkę (Pieniny)</t>
  </si>
  <si>
    <t>15.01.2019</t>
  </si>
  <si>
    <t>KWOTA DOSTĘPNA DO WYKORZYSTANIA PRZEZ RADĘ RODZICÓW</t>
  </si>
  <si>
    <t>10.02.2019</t>
  </si>
  <si>
    <t>06.03.2019</t>
  </si>
  <si>
    <t>Upominki na dzień kobiet dla klas 4-8 - słodycze</t>
  </si>
  <si>
    <t xml:space="preserve">Upominki na dzień kobiet dla klas 0-3 - długopis z pomponikami </t>
  </si>
  <si>
    <t>Upominki dla dzieci w trudnej sytuacji (klasy 0-8) - zabawki</t>
  </si>
  <si>
    <t>Nagrody książkowe na koniec semestru - I-VIII klasa</t>
  </si>
  <si>
    <t>Finanse Funduszu SOS na koniec 2018/2019</t>
  </si>
  <si>
    <t>04.04.2019</t>
  </si>
  <si>
    <t>Oprawa muzyczna (Dj) balu karnawałowego 28.02.2019</t>
  </si>
  <si>
    <t>Dofinansowanie Fundusz Huberta</t>
  </si>
  <si>
    <t>Dofinansowanie Renata Szymczyk (fundacja SIĘ POMAGA)</t>
  </si>
  <si>
    <t>Dofinanswanie wycieczki ucznia z klasy 2B</t>
  </si>
  <si>
    <t>Nagrody za udział w konkursie plenerowym OD, 1B, 4B, 6A, 6B</t>
  </si>
  <si>
    <t>09.05.2019</t>
  </si>
  <si>
    <t>Woda na egzamin dla 8 klasy</t>
  </si>
  <si>
    <t>Dofinansowanie wycieczki dla ucznia IIB - ZWROT iewykorzystanej kwoty</t>
  </si>
  <si>
    <t>Zakup 3 klimatyzatorów do pomieszczeń szkolnych (sala 220,221,222)</t>
  </si>
  <si>
    <t>06.06.2019</t>
  </si>
  <si>
    <t>Nagrody za udział w komkursie o puchar Dyrektora</t>
  </si>
  <si>
    <t>Nagrody za konkurs matematyczny dla uczniów klas I-III SP "Super Matematyk"</t>
  </si>
  <si>
    <t>12.07.2019</t>
  </si>
  <si>
    <t>Nagrody na koniec roku szkolnego - aktywna klasa - Va, VIIb</t>
  </si>
  <si>
    <t>Koszulki z logo dla Perełek Sportu (VIIIC x2; IIIC; IIID)</t>
  </si>
  <si>
    <t>Footbudka - wynajem podczas balu III klas gimnazjum i klas Viii SP</t>
  </si>
  <si>
    <t>Dofinanswanie wycieczki ucznia z klasy Va</t>
  </si>
  <si>
    <t>Nagrody książkowe na koniec roku szkolnego IV-VIII, IIIG</t>
  </si>
  <si>
    <t>Oczyszczacze powietrza - 4 szt</t>
  </si>
  <si>
    <t>Książki na koniec roku szkolnego</t>
  </si>
  <si>
    <t>30.08.2019</t>
  </si>
  <si>
    <t>Przekazanie środków z RR G73</t>
  </si>
  <si>
    <t>Na dzień 31.08.2019</t>
  </si>
  <si>
    <t>Dofinansowanie dziecka w trudnej sytuacji - prośba z inicjatywy szkoły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</si>
</sst>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5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2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62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theme="3" tint="0.39998000860214233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4" fontId="51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7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4" fillId="33" borderId="10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90" zoomScaleNormal="90" zoomScalePageLayoutView="0" workbookViewId="0" topLeftCell="A1">
      <selection activeCell="F127" sqref="F127"/>
    </sheetView>
  </sheetViews>
  <sheetFormatPr defaultColWidth="9.00390625" defaultRowHeight="12.75"/>
  <cols>
    <col min="1" max="1" width="5.375" style="11" customWidth="1"/>
    <col min="2" max="2" width="59.375" style="11" customWidth="1"/>
    <col min="3" max="3" width="11.375" style="44" customWidth="1"/>
    <col min="4" max="4" width="10.75390625" style="11" customWidth="1"/>
    <col min="5" max="5" width="10.375" style="11" customWidth="1"/>
    <col min="6" max="6" width="11.375" style="11" customWidth="1"/>
    <col min="7" max="7" width="10.875" style="20" customWidth="1"/>
    <col min="8" max="8" width="12.00390625" style="11" customWidth="1"/>
    <col min="9" max="10" width="11.875" style="11" customWidth="1"/>
    <col min="11" max="11" width="10.375" style="11" customWidth="1"/>
    <col min="12" max="12" width="11.75390625" style="11" customWidth="1"/>
    <col min="13" max="14" width="10.75390625" style="11" customWidth="1"/>
    <col min="15" max="16384" width="9.125" style="11" customWidth="1"/>
  </cols>
  <sheetData>
    <row r="1" spans="1:14" ht="15.75">
      <c r="A1" s="65" t="s">
        <v>0</v>
      </c>
      <c r="B1" s="65"/>
      <c r="C1" s="6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>
      <c r="A2" s="65" t="s">
        <v>12</v>
      </c>
      <c r="B2" s="65"/>
      <c r="C2" s="6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12"/>
      <c r="B3" s="13" t="s">
        <v>83</v>
      </c>
      <c r="C3" s="5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65"/>
      <c r="B4" s="65"/>
      <c r="C4" s="6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2"/>
      <c r="B5" s="14" t="s">
        <v>13</v>
      </c>
      <c r="C5" s="15">
        <v>25930.89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2"/>
      <c r="B6" s="14" t="s">
        <v>14</v>
      </c>
      <c r="C6" s="15">
        <v>262.35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>
      <c r="A7" s="12"/>
      <c r="B7" s="16" t="s">
        <v>1</v>
      </c>
      <c r="C7" s="17">
        <f>SUM(C5:C6)</f>
        <v>26193.239999999998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>
      <c r="A8" s="12"/>
      <c r="B8" s="16"/>
      <c r="C8" s="1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3" ht="12.75">
      <c r="A9" s="18"/>
      <c r="B9" s="18"/>
      <c r="C9" s="19"/>
    </row>
    <row r="10" spans="1:3" ht="12.75">
      <c r="A10" s="21" t="s">
        <v>15</v>
      </c>
      <c r="B10" s="18"/>
      <c r="C10" s="19"/>
    </row>
    <row r="11" spans="1:3" ht="12.75">
      <c r="A11" s="18"/>
      <c r="B11" s="18"/>
      <c r="C11" s="19"/>
    </row>
    <row r="12" spans="1:14" ht="12.75">
      <c r="A12" s="22" t="s">
        <v>2</v>
      </c>
      <c r="B12" s="23" t="s">
        <v>3</v>
      </c>
      <c r="C12" s="24" t="s">
        <v>4</v>
      </c>
      <c r="D12" s="25" t="s">
        <v>22</v>
      </c>
      <c r="E12" s="25" t="s">
        <v>31</v>
      </c>
      <c r="F12" s="25" t="s">
        <v>43</v>
      </c>
      <c r="G12" s="26" t="s">
        <v>51</v>
      </c>
      <c r="H12" s="27" t="s">
        <v>53</v>
      </c>
      <c r="I12" s="27" t="s">
        <v>54</v>
      </c>
      <c r="J12" s="27" t="s">
        <v>60</v>
      </c>
      <c r="K12" s="27" t="s">
        <v>66</v>
      </c>
      <c r="L12" s="27" t="s">
        <v>70</v>
      </c>
      <c r="M12" s="27" t="s">
        <v>73</v>
      </c>
      <c r="N12" s="27" t="s">
        <v>81</v>
      </c>
    </row>
    <row r="13" spans="1:14" ht="12.75">
      <c r="A13" s="28">
        <v>1</v>
      </c>
      <c r="B13" s="29" t="s">
        <v>25</v>
      </c>
      <c r="C13" s="7">
        <f>SUM(D13:N13)</f>
        <v>28412</v>
      </c>
      <c r="D13" s="2">
        <v>10040</v>
      </c>
      <c r="E13" s="2">
        <v>6560</v>
      </c>
      <c r="F13" s="2">
        <v>3065</v>
      </c>
      <c r="G13" s="30">
        <v>1140</v>
      </c>
      <c r="H13" s="2">
        <v>555</v>
      </c>
      <c r="I13" s="2">
        <v>1240</v>
      </c>
      <c r="J13" s="2">
        <v>670</v>
      </c>
      <c r="K13" s="2">
        <v>750</v>
      </c>
      <c r="L13" s="2">
        <v>3407</v>
      </c>
      <c r="M13" s="2">
        <v>985</v>
      </c>
      <c r="N13" s="2"/>
    </row>
    <row r="14" spans="1:14" ht="12.75">
      <c r="A14" s="28">
        <v>2</v>
      </c>
      <c r="B14" s="31" t="s">
        <v>82</v>
      </c>
      <c r="C14" s="7">
        <f aca="true" t="shared" si="0" ref="C14:C32">SUM(D14:N14)</f>
        <v>78.84</v>
      </c>
      <c r="D14" s="2"/>
      <c r="E14" s="2"/>
      <c r="F14" s="2"/>
      <c r="G14" s="30"/>
      <c r="H14" s="2"/>
      <c r="I14" s="2"/>
      <c r="J14" s="2"/>
      <c r="K14" s="2"/>
      <c r="L14" s="2"/>
      <c r="M14" s="2"/>
      <c r="N14" s="2">
        <v>78.84</v>
      </c>
    </row>
    <row r="15" spans="1:14" ht="12.75">
      <c r="A15" s="28">
        <v>3</v>
      </c>
      <c r="B15" s="32"/>
      <c r="C15" s="7">
        <f t="shared" si="0"/>
        <v>0</v>
      </c>
      <c r="D15" s="2"/>
      <c r="E15" s="2"/>
      <c r="F15" s="2"/>
      <c r="G15" s="30"/>
      <c r="H15" s="2"/>
      <c r="I15" s="2"/>
      <c r="J15" s="2"/>
      <c r="K15" s="2"/>
      <c r="L15" s="2"/>
      <c r="M15" s="2"/>
      <c r="N15" s="2"/>
    </row>
    <row r="16" spans="1:14" ht="12.75">
      <c r="A16" s="28">
        <v>4</v>
      </c>
      <c r="B16" s="32"/>
      <c r="C16" s="7">
        <f t="shared" si="0"/>
        <v>0</v>
      </c>
      <c r="D16" s="2"/>
      <c r="E16" s="2"/>
      <c r="F16" s="2"/>
      <c r="G16" s="30"/>
      <c r="H16" s="2"/>
      <c r="I16" s="2"/>
      <c r="J16" s="2"/>
      <c r="K16" s="2"/>
      <c r="L16" s="2"/>
      <c r="M16" s="2"/>
      <c r="N16" s="2"/>
    </row>
    <row r="17" spans="1:14" ht="12.75">
      <c r="A17" s="28">
        <v>5</v>
      </c>
      <c r="B17" s="32"/>
      <c r="C17" s="7">
        <f t="shared" si="0"/>
        <v>0</v>
      </c>
      <c r="D17" s="2"/>
      <c r="E17" s="2"/>
      <c r="F17" s="2"/>
      <c r="G17" s="30"/>
      <c r="H17" s="2"/>
      <c r="I17" s="2"/>
      <c r="J17" s="2"/>
      <c r="K17" s="2"/>
      <c r="L17" s="2"/>
      <c r="M17" s="2"/>
      <c r="N17" s="2"/>
    </row>
    <row r="18" spans="1:14" ht="12.75">
      <c r="A18" s="28">
        <v>6</v>
      </c>
      <c r="B18" s="32"/>
      <c r="C18" s="7">
        <f t="shared" si="0"/>
        <v>0</v>
      </c>
      <c r="D18" s="2"/>
      <c r="E18" s="2"/>
      <c r="F18" s="2"/>
      <c r="G18" s="30"/>
      <c r="H18" s="2"/>
      <c r="I18" s="2"/>
      <c r="J18" s="2"/>
      <c r="K18" s="2"/>
      <c r="L18" s="2"/>
      <c r="M18" s="2"/>
      <c r="N18" s="2"/>
    </row>
    <row r="19" spans="1:14" ht="12.75">
      <c r="A19" s="28">
        <v>7</v>
      </c>
      <c r="B19" s="32"/>
      <c r="C19" s="7">
        <f t="shared" si="0"/>
        <v>0</v>
      </c>
      <c r="D19" s="2"/>
      <c r="E19" s="2"/>
      <c r="F19" s="2"/>
      <c r="G19" s="30"/>
      <c r="H19" s="2"/>
      <c r="I19" s="2"/>
      <c r="J19" s="2"/>
      <c r="K19" s="2"/>
      <c r="L19" s="2"/>
      <c r="M19" s="2"/>
      <c r="N19" s="2"/>
    </row>
    <row r="20" spans="1:14" ht="12.75">
      <c r="A20" s="28">
        <v>8</v>
      </c>
      <c r="B20" s="32"/>
      <c r="C20" s="7">
        <f t="shared" si="0"/>
        <v>0</v>
      </c>
      <c r="D20" s="2"/>
      <c r="E20" s="2"/>
      <c r="F20" s="2"/>
      <c r="G20" s="30"/>
      <c r="H20" s="2"/>
      <c r="I20" s="2"/>
      <c r="J20" s="2"/>
      <c r="K20" s="2"/>
      <c r="L20" s="2"/>
      <c r="M20" s="2"/>
      <c r="N20" s="2"/>
    </row>
    <row r="21" spans="1:14" ht="12.75">
      <c r="A21" s="28">
        <v>9</v>
      </c>
      <c r="B21" s="32"/>
      <c r="C21" s="7">
        <f t="shared" si="0"/>
        <v>0</v>
      </c>
      <c r="D21" s="2"/>
      <c r="E21" s="2"/>
      <c r="F21" s="2"/>
      <c r="G21" s="30"/>
      <c r="H21" s="2"/>
      <c r="I21" s="2"/>
      <c r="J21" s="2"/>
      <c r="K21" s="2"/>
      <c r="L21" s="2"/>
      <c r="M21" s="2"/>
      <c r="N21" s="2"/>
    </row>
    <row r="22" spans="1:14" ht="12.75">
      <c r="A22" s="28">
        <v>10</v>
      </c>
      <c r="B22" s="32"/>
      <c r="C22" s="7">
        <f t="shared" si="0"/>
        <v>0</v>
      </c>
      <c r="D22" s="2"/>
      <c r="E22" s="2"/>
      <c r="F22" s="2"/>
      <c r="G22" s="30"/>
      <c r="H22" s="2"/>
      <c r="I22" s="2"/>
      <c r="J22" s="2"/>
      <c r="K22" s="2"/>
      <c r="L22" s="2"/>
      <c r="M22" s="2"/>
      <c r="N22" s="2"/>
    </row>
    <row r="23" spans="1:14" ht="12.75">
      <c r="A23" s="28">
        <v>11</v>
      </c>
      <c r="B23" s="32"/>
      <c r="C23" s="7">
        <f t="shared" si="0"/>
        <v>0</v>
      </c>
      <c r="D23" s="2"/>
      <c r="E23" s="2"/>
      <c r="F23" s="2"/>
      <c r="G23" s="30"/>
      <c r="H23" s="2"/>
      <c r="I23" s="2"/>
      <c r="J23" s="2"/>
      <c r="K23" s="2"/>
      <c r="L23" s="2"/>
      <c r="M23" s="2"/>
      <c r="N23" s="2"/>
    </row>
    <row r="24" spans="1:14" ht="12.75">
      <c r="A24" s="28">
        <v>12</v>
      </c>
      <c r="B24" s="32"/>
      <c r="C24" s="7">
        <f t="shared" si="0"/>
        <v>0</v>
      </c>
      <c r="D24" s="2"/>
      <c r="E24" s="2"/>
      <c r="F24" s="2"/>
      <c r="G24" s="30"/>
      <c r="H24" s="2"/>
      <c r="I24" s="2"/>
      <c r="J24" s="2"/>
      <c r="K24" s="2"/>
      <c r="L24" s="2"/>
      <c r="M24" s="2"/>
      <c r="N24" s="2"/>
    </row>
    <row r="25" spans="1:14" ht="12.75">
      <c r="A25" s="28">
        <v>13</v>
      </c>
      <c r="B25" s="32"/>
      <c r="C25" s="7">
        <f t="shared" si="0"/>
        <v>0</v>
      </c>
      <c r="D25" s="2"/>
      <c r="E25" s="2"/>
      <c r="F25" s="2"/>
      <c r="G25" s="30"/>
      <c r="H25" s="2"/>
      <c r="I25" s="2"/>
      <c r="J25" s="2"/>
      <c r="K25" s="2"/>
      <c r="L25" s="2"/>
      <c r="M25" s="2"/>
      <c r="N25" s="2"/>
    </row>
    <row r="26" spans="1:14" ht="12.75">
      <c r="A26" s="28">
        <v>14</v>
      </c>
      <c r="B26" s="32"/>
      <c r="C26" s="7">
        <f t="shared" si="0"/>
        <v>0</v>
      </c>
      <c r="D26" s="2"/>
      <c r="E26" s="2"/>
      <c r="F26" s="2"/>
      <c r="G26" s="30"/>
      <c r="H26" s="2"/>
      <c r="I26" s="2"/>
      <c r="J26" s="2"/>
      <c r="K26" s="2"/>
      <c r="L26" s="2"/>
      <c r="M26" s="2"/>
      <c r="N26" s="2"/>
    </row>
    <row r="27" spans="1:14" ht="12.75">
      <c r="A27" s="28">
        <v>15</v>
      </c>
      <c r="B27" s="32"/>
      <c r="C27" s="7">
        <f t="shared" si="0"/>
        <v>0</v>
      </c>
      <c r="D27" s="2"/>
      <c r="E27" s="2"/>
      <c r="F27" s="2"/>
      <c r="G27" s="30"/>
      <c r="H27" s="2"/>
      <c r="I27" s="2"/>
      <c r="J27" s="2"/>
      <c r="K27" s="2"/>
      <c r="L27" s="2"/>
      <c r="M27" s="2"/>
      <c r="N27" s="2"/>
    </row>
    <row r="28" spans="1:14" ht="12.75">
      <c r="A28" s="28">
        <v>16</v>
      </c>
      <c r="B28" s="32"/>
      <c r="C28" s="7">
        <f t="shared" si="0"/>
        <v>0</v>
      </c>
      <c r="D28" s="2"/>
      <c r="E28" s="2"/>
      <c r="F28" s="2"/>
      <c r="G28" s="30"/>
      <c r="H28" s="2"/>
      <c r="I28" s="2"/>
      <c r="J28" s="2"/>
      <c r="K28" s="2"/>
      <c r="L28" s="2"/>
      <c r="M28" s="2"/>
      <c r="N28" s="2"/>
    </row>
    <row r="29" spans="1:14" ht="12.75">
      <c r="A29" s="28">
        <v>17</v>
      </c>
      <c r="B29" s="32"/>
      <c r="C29" s="7">
        <f t="shared" si="0"/>
        <v>0</v>
      </c>
      <c r="D29" s="2"/>
      <c r="E29" s="2"/>
      <c r="F29" s="2"/>
      <c r="G29" s="30"/>
      <c r="H29" s="2"/>
      <c r="I29" s="2"/>
      <c r="J29" s="2"/>
      <c r="K29" s="2"/>
      <c r="L29" s="2"/>
      <c r="M29" s="2"/>
      <c r="N29" s="2"/>
    </row>
    <row r="30" spans="1:14" ht="12.75">
      <c r="A30" s="28">
        <v>18</v>
      </c>
      <c r="B30" s="32"/>
      <c r="C30" s="7">
        <f t="shared" si="0"/>
        <v>0</v>
      </c>
      <c r="D30" s="2"/>
      <c r="E30" s="2"/>
      <c r="F30" s="2"/>
      <c r="G30" s="30"/>
      <c r="H30" s="2"/>
      <c r="I30" s="2"/>
      <c r="J30" s="2"/>
      <c r="K30" s="2"/>
      <c r="L30" s="2"/>
      <c r="M30" s="2"/>
      <c r="N30" s="2"/>
    </row>
    <row r="31" spans="1:14" ht="12.75">
      <c r="A31" s="28">
        <v>19</v>
      </c>
      <c r="B31" s="32"/>
      <c r="C31" s="7">
        <f t="shared" si="0"/>
        <v>0</v>
      </c>
      <c r="D31" s="2"/>
      <c r="E31" s="2"/>
      <c r="F31" s="2"/>
      <c r="G31" s="30"/>
      <c r="H31" s="2"/>
      <c r="I31" s="2"/>
      <c r="J31" s="2"/>
      <c r="K31" s="2"/>
      <c r="L31" s="2"/>
      <c r="M31" s="2"/>
      <c r="N31" s="2"/>
    </row>
    <row r="32" spans="1:14" ht="12.75">
      <c r="A32" s="28">
        <v>20</v>
      </c>
      <c r="B32" s="32"/>
      <c r="C32" s="7">
        <f t="shared" si="0"/>
        <v>0</v>
      </c>
      <c r="D32" s="2"/>
      <c r="E32" s="2"/>
      <c r="F32" s="2"/>
      <c r="G32" s="30"/>
      <c r="H32" s="2"/>
      <c r="I32" s="2"/>
      <c r="J32" s="2"/>
      <c r="K32" s="2"/>
      <c r="L32" s="2"/>
      <c r="M32" s="2"/>
      <c r="N32" s="2"/>
    </row>
    <row r="33" spans="1:14" ht="12.75">
      <c r="A33" s="63" t="s">
        <v>1</v>
      </c>
      <c r="B33" s="64"/>
      <c r="C33" s="33">
        <f>SUM(C13:C32)</f>
        <v>28490.84</v>
      </c>
      <c r="D33" s="34">
        <f>SUM(D13:D32)</f>
        <v>10040</v>
      </c>
      <c r="E33" s="34">
        <f aca="true" t="shared" si="1" ref="E33:L33">SUM(E13:E32)</f>
        <v>6560</v>
      </c>
      <c r="F33" s="34">
        <f t="shared" si="1"/>
        <v>3065</v>
      </c>
      <c r="G33" s="35">
        <f t="shared" si="1"/>
        <v>1140</v>
      </c>
      <c r="H33" s="35">
        <f t="shared" si="1"/>
        <v>555</v>
      </c>
      <c r="I33" s="35">
        <f t="shared" si="1"/>
        <v>1240</v>
      </c>
      <c r="J33" s="35">
        <f t="shared" si="1"/>
        <v>670</v>
      </c>
      <c r="K33" s="35">
        <f t="shared" si="1"/>
        <v>750</v>
      </c>
      <c r="L33" s="35">
        <f t="shared" si="1"/>
        <v>3407</v>
      </c>
      <c r="M33" s="35">
        <f>SUM(M13:M32)</f>
        <v>985</v>
      </c>
      <c r="N33" s="35">
        <f>SUM(N13:N32)</f>
        <v>78.84</v>
      </c>
    </row>
    <row r="34" spans="1:3" ht="12.75">
      <c r="A34" s="18"/>
      <c r="B34" s="18"/>
      <c r="C34" s="19"/>
    </row>
    <row r="35" spans="1:3" ht="12.75">
      <c r="A35" s="36" t="s">
        <v>16</v>
      </c>
      <c r="B35" s="18"/>
      <c r="C35" s="19"/>
    </row>
    <row r="36" spans="1:3" ht="12.75">
      <c r="A36" s="18"/>
      <c r="B36" s="18"/>
      <c r="C36" s="19"/>
    </row>
    <row r="37" spans="1:14" ht="12.75">
      <c r="A37" s="22" t="s">
        <v>2</v>
      </c>
      <c r="B37" s="23" t="s">
        <v>5</v>
      </c>
      <c r="C37" s="24" t="s">
        <v>4</v>
      </c>
      <c r="D37" s="37" t="str">
        <f>D12</f>
        <v>04.10.2018</v>
      </c>
      <c r="E37" s="37" t="str">
        <f aca="true" t="shared" si="2" ref="E37:N37">E12</f>
        <v>01.11.2018</v>
      </c>
      <c r="F37" s="37" t="str">
        <f t="shared" si="2"/>
        <v>07.12.2018</v>
      </c>
      <c r="G37" s="37" t="str">
        <f t="shared" si="2"/>
        <v>15.01.2019</v>
      </c>
      <c r="H37" s="37" t="str">
        <f t="shared" si="2"/>
        <v>10.02.2019</v>
      </c>
      <c r="I37" s="37" t="str">
        <f t="shared" si="2"/>
        <v>06.03.2019</v>
      </c>
      <c r="J37" s="37" t="str">
        <f t="shared" si="2"/>
        <v>04.04.2019</v>
      </c>
      <c r="K37" s="37" t="str">
        <f t="shared" si="2"/>
        <v>09.05.2019</v>
      </c>
      <c r="L37" s="37" t="str">
        <f t="shared" si="2"/>
        <v>06.06.2019</v>
      </c>
      <c r="M37" s="37" t="str">
        <f>M12</f>
        <v>12.07.2019</v>
      </c>
      <c r="N37" s="37" t="str">
        <f t="shared" si="2"/>
        <v>30.08.2019</v>
      </c>
    </row>
    <row r="38" spans="1:14" ht="12.75">
      <c r="A38" s="28">
        <v>1</v>
      </c>
      <c r="B38" s="29" t="s">
        <v>23</v>
      </c>
      <c r="C38" s="7">
        <f>SUM(D38:N38)</f>
        <v>180</v>
      </c>
      <c r="D38" s="30">
        <v>180</v>
      </c>
      <c r="E38" s="9"/>
      <c r="F38" s="9"/>
      <c r="G38" s="9"/>
      <c r="H38" s="2"/>
      <c r="I38" s="2"/>
      <c r="J38" s="2"/>
      <c r="K38" s="2"/>
      <c r="L38" s="3"/>
      <c r="M38" s="3"/>
      <c r="N38" s="3"/>
    </row>
    <row r="39" spans="1:14" ht="12.75">
      <c r="A39" s="28">
        <v>2</v>
      </c>
      <c r="B39" s="29" t="s">
        <v>23</v>
      </c>
      <c r="C39" s="7">
        <f aca="true" t="shared" si="3" ref="C39:C77">SUM(D39:N39)</f>
        <v>24</v>
      </c>
      <c r="D39" s="30">
        <v>24</v>
      </c>
      <c r="E39" s="9"/>
      <c r="F39" s="9"/>
      <c r="G39" s="9"/>
      <c r="H39" s="2"/>
      <c r="I39" s="2"/>
      <c r="J39" s="2"/>
      <c r="K39" s="2"/>
      <c r="L39" s="3"/>
      <c r="M39" s="3"/>
      <c r="N39" s="3"/>
    </row>
    <row r="40" spans="1:14" ht="12.75">
      <c r="A40" s="28">
        <v>3</v>
      </c>
      <c r="B40" s="29" t="s">
        <v>24</v>
      </c>
      <c r="C40" s="7">
        <f t="shared" si="3"/>
        <v>229.77</v>
      </c>
      <c r="D40" s="2">
        <v>229.77</v>
      </c>
      <c r="E40" s="2"/>
      <c r="F40" s="3"/>
      <c r="G40" s="30"/>
      <c r="H40" s="2"/>
      <c r="I40" s="2"/>
      <c r="J40" s="2"/>
      <c r="K40" s="2"/>
      <c r="L40" s="3"/>
      <c r="M40" s="3"/>
      <c r="N40" s="3"/>
    </row>
    <row r="41" spans="1:14" ht="12.75">
      <c r="A41" s="28">
        <v>4</v>
      </c>
      <c r="B41" s="1" t="s">
        <v>28</v>
      </c>
      <c r="C41" s="7">
        <f t="shared" si="3"/>
        <v>1215</v>
      </c>
      <c r="D41" s="2">
        <v>1215</v>
      </c>
      <c r="E41" s="2"/>
      <c r="F41" s="3"/>
      <c r="G41" s="30"/>
      <c r="H41" s="2"/>
      <c r="I41" s="2"/>
      <c r="J41" s="2"/>
      <c r="K41" s="2"/>
      <c r="L41" s="3"/>
      <c r="M41" s="3"/>
      <c r="N41" s="3"/>
    </row>
    <row r="42" spans="1:14" ht="12.75">
      <c r="A42" s="28">
        <v>6</v>
      </c>
      <c r="B42" s="29" t="s">
        <v>29</v>
      </c>
      <c r="C42" s="7">
        <f t="shared" si="3"/>
        <v>21.9</v>
      </c>
      <c r="D42" s="2">
        <v>21.9</v>
      </c>
      <c r="E42" s="2"/>
      <c r="F42" s="3"/>
      <c r="G42" s="30"/>
      <c r="H42" s="2"/>
      <c r="I42" s="2"/>
      <c r="J42" s="2"/>
      <c r="K42" s="2"/>
      <c r="L42" s="2"/>
      <c r="M42" s="3"/>
      <c r="N42" s="3"/>
    </row>
    <row r="43" spans="1:14" ht="12.75">
      <c r="A43" s="28">
        <v>7</v>
      </c>
      <c r="B43" s="29" t="s">
        <v>30</v>
      </c>
      <c r="C43" s="7">
        <f>SUM(D43:N43)</f>
        <v>249.32</v>
      </c>
      <c r="D43" s="2">
        <v>17.26</v>
      </c>
      <c r="E43" s="2">
        <v>31.3</v>
      </c>
      <c r="F43" s="3">
        <v>24.32</v>
      </c>
      <c r="G43" s="30">
        <v>25.2</v>
      </c>
      <c r="H43" s="2">
        <v>21.84</v>
      </c>
      <c r="I43" s="2">
        <v>18.06</v>
      </c>
      <c r="J43" s="2">
        <v>21.42</v>
      </c>
      <c r="K43" s="2">
        <v>29.96</v>
      </c>
      <c r="L43" s="2">
        <v>18.06</v>
      </c>
      <c r="M43" s="3">
        <v>5.4</v>
      </c>
      <c r="N43" s="3">
        <v>36.5</v>
      </c>
    </row>
    <row r="44" spans="1:14" ht="12.75">
      <c r="A44" s="28">
        <v>8</v>
      </c>
      <c r="B44" s="5" t="s">
        <v>34</v>
      </c>
      <c r="C44" s="7">
        <f t="shared" si="3"/>
        <v>229</v>
      </c>
      <c r="D44" s="2"/>
      <c r="E44" s="2">
        <v>229</v>
      </c>
      <c r="F44" s="3"/>
      <c r="G44" s="30"/>
      <c r="H44" s="2"/>
      <c r="I44" s="2"/>
      <c r="J44" s="2"/>
      <c r="K44" s="2"/>
      <c r="L44" s="2"/>
      <c r="M44" s="3"/>
      <c r="N44" s="3"/>
    </row>
    <row r="45" spans="1:14" ht="12.75">
      <c r="A45" s="28">
        <v>9</v>
      </c>
      <c r="B45" s="1" t="s">
        <v>35</v>
      </c>
      <c r="C45" s="7">
        <f t="shared" si="3"/>
        <v>4200</v>
      </c>
      <c r="D45" s="2"/>
      <c r="E45" s="2">
        <v>840</v>
      </c>
      <c r="F45" s="3">
        <v>420</v>
      </c>
      <c r="G45" s="30">
        <v>420</v>
      </c>
      <c r="H45" s="2">
        <v>420</v>
      </c>
      <c r="I45" s="2">
        <v>420</v>
      </c>
      <c r="J45" s="2">
        <v>420</v>
      </c>
      <c r="K45" s="2">
        <v>420</v>
      </c>
      <c r="L45" s="2">
        <v>420</v>
      </c>
      <c r="M45" s="2">
        <v>420</v>
      </c>
      <c r="N45" s="2"/>
    </row>
    <row r="46" spans="1:14" ht="12.75">
      <c r="A46" s="28">
        <v>10</v>
      </c>
      <c r="B46" s="32" t="s">
        <v>38</v>
      </c>
      <c r="C46" s="7">
        <f t="shared" si="3"/>
        <v>219.38</v>
      </c>
      <c r="D46" s="2"/>
      <c r="E46" s="2"/>
      <c r="F46" s="3">
        <v>219.38</v>
      </c>
      <c r="G46" s="30"/>
      <c r="H46" s="2"/>
      <c r="I46" s="2"/>
      <c r="J46" s="2"/>
      <c r="K46" s="2"/>
      <c r="L46" s="2"/>
      <c r="M46" s="2"/>
      <c r="N46" s="2"/>
    </row>
    <row r="47" spans="1:14" ht="12.75">
      <c r="A47" s="28">
        <v>11</v>
      </c>
      <c r="B47" s="32" t="s">
        <v>39</v>
      </c>
      <c r="C47" s="7">
        <f t="shared" si="3"/>
        <v>220.26</v>
      </c>
      <c r="D47" s="2"/>
      <c r="E47" s="2"/>
      <c r="F47" s="3">
        <v>220.26</v>
      </c>
      <c r="G47" s="30"/>
      <c r="H47" s="2"/>
      <c r="I47" s="2"/>
      <c r="J47" s="2"/>
      <c r="K47" s="2"/>
      <c r="L47" s="2"/>
      <c r="M47" s="2"/>
      <c r="N47" s="2"/>
    </row>
    <row r="48" spans="1:14" ht="12.75">
      <c r="A48" s="28">
        <v>12</v>
      </c>
      <c r="B48" s="38" t="s">
        <v>40</v>
      </c>
      <c r="C48" s="7">
        <f t="shared" si="3"/>
        <v>460.9</v>
      </c>
      <c r="D48" s="2"/>
      <c r="E48" s="2"/>
      <c r="F48" s="9">
        <v>460.9</v>
      </c>
      <c r="G48" s="30"/>
      <c r="H48" s="2"/>
      <c r="I48" s="2"/>
      <c r="J48" s="2"/>
      <c r="K48" s="2"/>
      <c r="L48" s="2"/>
      <c r="M48" s="2"/>
      <c r="N48" s="2"/>
    </row>
    <row r="49" spans="1:14" ht="12.75">
      <c r="A49" s="28">
        <v>13</v>
      </c>
      <c r="B49" s="29" t="s">
        <v>50</v>
      </c>
      <c r="C49" s="7">
        <f t="shared" si="3"/>
        <v>76.5</v>
      </c>
      <c r="D49" s="2"/>
      <c r="E49" s="2"/>
      <c r="F49" s="9"/>
      <c r="G49" s="30">
        <v>76.5</v>
      </c>
      <c r="H49" s="2"/>
      <c r="I49" s="2"/>
      <c r="J49" s="2"/>
      <c r="K49" s="2"/>
      <c r="L49" s="2"/>
      <c r="M49" s="2"/>
      <c r="N49" s="2"/>
    </row>
    <row r="50" spans="1:14" ht="12.75">
      <c r="A50" s="28">
        <v>14</v>
      </c>
      <c r="B50" s="11" t="s">
        <v>58</v>
      </c>
      <c r="C50" s="7">
        <f t="shared" si="3"/>
        <v>1340</v>
      </c>
      <c r="D50" s="2"/>
      <c r="E50" s="2"/>
      <c r="G50" s="30"/>
      <c r="H50" s="2">
        <v>1340</v>
      </c>
      <c r="I50" s="2"/>
      <c r="J50" s="2"/>
      <c r="K50" s="2"/>
      <c r="L50" s="2"/>
      <c r="M50" s="2"/>
      <c r="N50" s="2"/>
    </row>
    <row r="51" spans="1:14" ht="12.75">
      <c r="A51" s="28">
        <v>15</v>
      </c>
      <c r="B51" s="32" t="s">
        <v>56</v>
      </c>
      <c r="C51" s="7">
        <f t="shared" si="3"/>
        <v>657</v>
      </c>
      <c r="D51" s="2"/>
      <c r="E51" s="2"/>
      <c r="F51" s="3"/>
      <c r="G51" s="30"/>
      <c r="H51" s="2"/>
      <c r="I51" s="2">
        <v>657</v>
      </c>
      <c r="J51" s="2"/>
      <c r="K51" s="2"/>
      <c r="L51" s="2"/>
      <c r="M51" s="2"/>
      <c r="N51" s="2"/>
    </row>
    <row r="52" spans="1:14" ht="12.75">
      <c r="A52" s="28">
        <v>16</v>
      </c>
      <c r="B52" s="32" t="s">
        <v>55</v>
      </c>
      <c r="C52" s="7">
        <f t="shared" si="3"/>
        <v>619</v>
      </c>
      <c r="D52" s="2"/>
      <c r="E52" s="2"/>
      <c r="F52" s="3"/>
      <c r="G52" s="30"/>
      <c r="H52" s="2"/>
      <c r="I52" s="2">
        <v>619</v>
      </c>
      <c r="J52" s="2"/>
      <c r="K52" s="2"/>
      <c r="L52" s="2"/>
      <c r="M52" s="2"/>
      <c r="N52" s="2"/>
    </row>
    <row r="53" spans="1:14" ht="12.75">
      <c r="A53" s="28">
        <v>17</v>
      </c>
      <c r="B53" s="38" t="s">
        <v>65</v>
      </c>
      <c r="C53" s="7">
        <f t="shared" si="3"/>
        <v>240</v>
      </c>
      <c r="D53" s="2"/>
      <c r="E53" s="2"/>
      <c r="F53" s="3"/>
      <c r="G53" s="30"/>
      <c r="H53" s="2"/>
      <c r="I53" s="2"/>
      <c r="J53" s="2">
        <v>240</v>
      </c>
      <c r="K53" s="2"/>
      <c r="L53" s="2"/>
      <c r="M53" s="2"/>
      <c r="N53" s="2"/>
    </row>
    <row r="54" spans="1:14" ht="12.75">
      <c r="A54" s="28">
        <v>18</v>
      </c>
      <c r="B54" s="39" t="s">
        <v>61</v>
      </c>
      <c r="C54" s="7">
        <f t="shared" si="3"/>
        <v>500</v>
      </c>
      <c r="D54" s="2"/>
      <c r="E54" s="2"/>
      <c r="F54" s="3"/>
      <c r="G54" s="30"/>
      <c r="H54" s="2"/>
      <c r="I54" s="2"/>
      <c r="J54" s="2">
        <v>500</v>
      </c>
      <c r="K54" s="2"/>
      <c r="L54" s="2"/>
      <c r="M54" s="2"/>
      <c r="N54" s="2"/>
    </row>
    <row r="55" spans="1:14" ht="12.75">
      <c r="A55" s="28">
        <v>19</v>
      </c>
      <c r="B55" s="40" t="s">
        <v>67</v>
      </c>
      <c r="C55" s="7">
        <f t="shared" si="3"/>
        <v>58.41</v>
      </c>
      <c r="D55" s="2"/>
      <c r="E55" s="2"/>
      <c r="F55" s="2"/>
      <c r="G55" s="30"/>
      <c r="H55" s="2"/>
      <c r="I55" s="2"/>
      <c r="J55" s="9"/>
      <c r="K55" s="2">
        <v>58.41</v>
      </c>
      <c r="L55" s="2"/>
      <c r="M55" s="2"/>
      <c r="N55" s="2"/>
    </row>
    <row r="56" spans="1:14" ht="12.75">
      <c r="A56" s="28">
        <v>20</v>
      </c>
      <c r="B56" s="40" t="s">
        <v>69</v>
      </c>
      <c r="C56" s="7">
        <f t="shared" si="3"/>
        <v>13000</v>
      </c>
      <c r="D56" s="2"/>
      <c r="E56" s="2"/>
      <c r="F56" s="2"/>
      <c r="G56" s="30"/>
      <c r="H56" s="2"/>
      <c r="I56" s="2"/>
      <c r="J56" s="9"/>
      <c r="K56" s="2">
        <v>13000</v>
      </c>
      <c r="L56" s="2"/>
      <c r="M56" s="2"/>
      <c r="N56" s="2"/>
    </row>
    <row r="57" spans="1:14" ht="12.75">
      <c r="A57" s="28">
        <v>21</v>
      </c>
      <c r="B57" s="32" t="s">
        <v>71</v>
      </c>
      <c r="C57" s="7">
        <f t="shared" si="3"/>
        <v>372.88</v>
      </c>
      <c r="D57" s="2"/>
      <c r="E57" s="2"/>
      <c r="F57" s="2"/>
      <c r="G57" s="30"/>
      <c r="H57" s="2"/>
      <c r="I57" s="2"/>
      <c r="J57" s="2"/>
      <c r="K57" s="2"/>
      <c r="L57" s="2">
        <v>372.88</v>
      </c>
      <c r="M57" s="2"/>
      <c r="N57" s="2"/>
    </row>
    <row r="58" spans="1:14" ht="12.75">
      <c r="A58" s="28">
        <v>22</v>
      </c>
      <c r="B58" s="57" t="s">
        <v>72</v>
      </c>
      <c r="C58" s="7">
        <f t="shared" si="3"/>
        <v>354.48</v>
      </c>
      <c r="D58" s="2"/>
      <c r="E58" s="2"/>
      <c r="F58" s="2"/>
      <c r="G58" s="30"/>
      <c r="H58" s="2"/>
      <c r="I58" s="2"/>
      <c r="J58" s="2"/>
      <c r="K58" s="2"/>
      <c r="L58" s="59">
        <v>354.48</v>
      </c>
      <c r="M58" s="2"/>
      <c r="N58" s="2"/>
    </row>
    <row r="59" spans="1:14" ht="12.75">
      <c r="A59" s="28">
        <v>25</v>
      </c>
      <c r="B59" s="42" t="s">
        <v>74</v>
      </c>
      <c r="C59" s="7">
        <f t="shared" si="3"/>
        <v>741.5</v>
      </c>
      <c r="D59" s="2"/>
      <c r="E59" s="2"/>
      <c r="F59" s="2"/>
      <c r="G59" s="30"/>
      <c r="H59" s="2"/>
      <c r="I59" s="9"/>
      <c r="J59" s="9"/>
      <c r="K59" s="9"/>
      <c r="L59" s="9"/>
      <c r="M59" s="9">
        <v>741.5</v>
      </c>
      <c r="N59" s="9"/>
    </row>
    <row r="60" spans="1:14" ht="12.75">
      <c r="A60" s="28">
        <v>26</v>
      </c>
      <c r="B60" s="58" t="s">
        <v>75</v>
      </c>
      <c r="C60" s="7">
        <f t="shared" si="3"/>
        <v>160</v>
      </c>
      <c r="D60" s="2"/>
      <c r="E60" s="2"/>
      <c r="F60" s="2"/>
      <c r="G60" s="30"/>
      <c r="H60" s="2"/>
      <c r="I60" s="9"/>
      <c r="J60" s="9"/>
      <c r="K60" s="9"/>
      <c r="L60" s="9"/>
      <c r="M60" s="59">
        <v>160</v>
      </c>
      <c r="N60" s="9"/>
    </row>
    <row r="61" spans="1:14" ht="12.75">
      <c r="A61" s="28">
        <v>27</v>
      </c>
      <c r="B61" s="57" t="s">
        <v>76</v>
      </c>
      <c r="C61" s="7">
        <f t="shared" si="3"/>
        <v>615</v>
      </c>
      <c r="D61" s="2"/>
      <c r="E61" s="2"/>
      <c r="F61" s="2"/>
      <c r="G61" s="30"/>
      <c r="H61" s="2"/>
      <c r="I61" s="30"/>
      <c r="J61" s="30"/>
      <c r="K61" s="30"/>
      <c r="L61" s="30"/>
      <c r="M61" s="60">
        <v>615</v>
      </c>
      <c r="N61" s="30"/>
    </row>
    <row r="62" spans="1:14" ht="12.75">
      <c r="A62" s="28">
        <v>28</v>
      </c>
      <c r="B62" s="42" t="s">
        <v>78</v>
      </c>
      <c r="C62" s="7">
        <f t="shared" si="3"/>
        <v>6288.98</v>
      </c>
      <c r="D62" s="2"/>
      <c r="E62" s="2"/>
      <c r="F62" s="2"/>
      <c r="G62" s="30"/>
      <c r="H62" s="2"/>
      <c r="I62" s="30"/>
      <c r="J62" s="30"/>
      <c r="K62" s="30"/>
      <c r="L62" s="30"/>
      <c r="M62" s="30">
        <v>6288.98</v>
      </c>
      <c r="N62" s="30"/>
    </row>
    <row r="63" spans="1:14" ht="12.75">
      <c r="A63" s="28">
        <v>29</v>
      </c>
      <c r="B63" s="40" t="s">
        <v>79</v>
      </c>
      <c r="C63" s="7">
        <f t="shared" si="3"/>
        <v>15999.99</v>
      </c>
      <c r="D63" s="2"/>
      <c r="E63" s="2"/>
      <c r="F63" s="2"/>
      <c r="G63" s="30"/>
      <c r="H63" s="2"/>
      <c r="I63" s="30"/>
      <c r="J63" s="30"/>
      <c r="K63" s="30"/>
      <c r="L63" s="30"/>
      <c r="M63" s="30">
        <v>15999.99</v>
      </c>
      <c r="N63" s="30"/>
    </row>
    <row r="64" spans="1:14" ht="12.75">
      <c r="A64" s="28">
        <v>30</v>
      </c>
      <c r="B64" s="40" t="s">
        <v>80</v>
      </c>
      <c r="C64" s="7">
        <f t="shared" si="3"/>
        <v>280</v>
      </c>
      <c r="D64" s="2"/>
      <c r="E64" s="2"/>
      <c r="F64" s="2"/>
      <c r="G64" s="30"/>
      <c r="H64" s="2"/>
      <c r="I64" s="2"/>
      <c r="J64" s="2"/>
      <c r="K64" s="30"/>
      <c r="L64" s="30"/>
      <c r="M64" s="30"/>
      <c r="N64" s="30">
        <v>280</v>
      </c>
    </row>
    <row r="65" spans="1:14" ht="12.75">
      <c r="A65" s="28">
        <v>31</v>
      </c>
      <c r="B65" s="41"/>
      <c r="C65" s="7">
        <f t="shared" si="3"/>
        <v>0</v>
      </c>
      <c r="D65" s="2"/>
      <c r="E65" s="2"/>
      <c r="F65" s="2"/>
      <c r="G65" s="30"/>
      <c r="H65" s="2"/>
      <c r="I65" s="2"/>
      <c r="J65" s="2"/>
      <c r="K65" s="30"/>
      <c r="L65" s="30"/>
      <c r="M65" s="30"/>
      <c r="N65" s="30"/>
    </row>
    <row r="66" spans="1:14" ht="12.75">
      <c r="A66" s="28">
        <v>32</v>
      </c>
      <c r="B66" s="40"/>
      <c r="C66" s="7">
        <f t="shared" si="3"/>
        <v>0</v>
      </c>
      <c r="D66" s="2"/>
      <c r="E66" s="2"/>
      <c r="F66" s="2"/>
      <c r="G66" s="30"/>
      <c r="H66" s="2"/>
      <c r="I66" s="2"/>
      <c r="J66" s="2"/>
      <c r="K66" s="30"/>
      <c r="L66" s="30"/>
      <c r="M66" s="30"/>
      <c r="N66" s="30"/>
    </row>
    <row r="67" spans="1:14" ht="12.75">
      <c r="A67" s="28">
        <v>33</v>
      </c>
      <c r="B67" s="42"/>
      <c r="C67" s="7">
        <f t="shared" si="3"/>
        <v>0</v>
      </c>
      <c r="D67" s="2"/>
      <c r="E67" s="2"/>
      <c r="F67" s="2"/>
      <c r="G67" s="30"/>
      <c r="H67" s="2"/>
      <c r="I67" s="2"/>
      <c r="J67" s="2"/>
      <c r="K67" s="30"/>
      <c r="L67" s="30"/>
      <c r="M67" s="9"/>
      <c r="N67" s="9"/>
    </row>
    <row r="68" spans="1:14" ht="12.75">
      <c r="A68" s="28">
        <v>34</v>
      </c>
      <c r="B68" s="42"/>
      <c r="C68" s="7">
        <f t="shared" si="3"/>
        <v>0</v>
      </c>
      <c r="D68" s="2"/>
      <c r="E68" s="2"/>
      <c r="F68" s="2"/>
      <c r="G68" s="30"/>
      <c r="H68" s="2"/>
      <c r="I68" s="2"/>
      <c r="J68" s="2"/>
      <c r="K68" s="30"/>
      <c r="L68" s="30"/>
      <c r="M68" s="9"/>
      <c r="N68" s="9"/>
    </row>
    <row r="69" spans="1:14" ht="12.75">
      <c r="A69" s="28">
        <v>35</v>
      </c>
      <c r="B69" s="42"/>
      <c r="C69" s="7">
        <f t="shared" si="3"/>
        <v>0</v>
      </c>
      <c r="D69" s="2"/>
      <c r="E69" s="2"/>
      <c r="F69" s="2"/>
      <c r="G69" s="30"/>
      <c r="H69" s="2"/>
      <c r="I69" s="2"/>
      <c r="J69" s="2"/>
      <c r="K69" s="1"/>
      <c r="L69" s="1"/>
      <c r="M69" s="1"/>
      <c r="N69" s="1"/>
    </row>
    <row r="70" spans="1:14" ht="12.75">
      <c r="A70" s="28">
        <v>36</v>
      </c>
      <c r="B70" s="29"/>
      <c r="C70" s="7">
        <f t="shared" si="3"/>
        <v>0</v>
      </c>
      <c r="D70" s="2"/>
      <c r="E70" s="2"/>
      <c r="F70" s="2"/>
      <c r="G70" s="30"/>
      <c r="H70" s="2"/>
      <c r="I70" s="2"/>
      <c r="J70" s="2"/>
      <c r="K70" s="9"/>
      <c r="L70" s="9"/>
      <c r="M70" s="9"/>
      <c r="N70" s="9"/>
    </row>
    <row r="71" spans="1:14" ht="12.75">
      <c r="A71" s="28">
        <v>37</v>
      </c>
      <c r="B71" s="29"/>
      <c r="C71" s="7">
        <f t="shared" si="3"/>
        <v>0</v>
      </c>
      <c r="D71" s="2"/>
      <c r="E71" s="2"/>
      <c r="F71" s="2"/>
      <c r="G71" s="30"/>
      <c r="H71" s="2"/>
      <c r="I71" s="2"/>
      <c r="J71" s="2"/>
      <c r="K71" s="9"/>
      <c r="L71" s="9"/>
      <c r="M71" s="9"/>
      <c r="N71" s="9"/>
    </row>
    <row r="72" spans="1:14" ht="12.75">
      <c r="A72" s="28">
        <v>38</v>
      </c>
      <c r="B72" s="29"/>
      <c r="C72" s="7">
        <f t="shared" si="3"/>
        <v>0</v>
      </c>
      <c r="D72" s="2"/>
      <c r="E72" s="2"/>
      <c r="F72" s="2"/>
      <c r="G72" s="30"/>
      <c r="H72" s="2"/>
      <c r="I72" s="2"/>
      <c r="J72" s="2"/>
      <c r="K72" s="9"/>
      <c r="L72" s="9"/>
      <c r="M72" s="9"/>
      <c r="N72" s="9"/>
    </row>
    <row r="73" spans="1:14" ht="12.75">
      <c r="A73" s="28">
        <v>39</v>
      </c>
      <c r="B73" s="40"/>
      <c r="C73" s="7">
        <f t="shared" si="3"/>
        <v>0</v>
      </c>
      <c r="D73" s="2"/>
      <c r="E73" s="2"/>
      <c r="F73" s="2"/>
      <c r="G73" s="30"/>
      <c r="H73" s="2"/>
      <c r="I73" s="2"/>
      <c r="J73" s="2"/>
      <c r="K73" s="1"/>
      <c r="L73" s="1"/>
      <c r="M73" s="1"/>
      <c r="N73" s="1"/>
    </row>
    <row r="74" spans="1:14" ht="12.75">
      <c r="A74" s="28">
        <v>40</v>
      </c>
      <c r="B74" s="40"/>
      <c r="C74" s="7">
        <f t="shared" si="3"/>
        <v>0</v>
      </c>
      <c r="D74" s="2"/>
      <c r="E74" s="2"/>
      <c r="F74" s="2"/>
      <c r="G74" s="30"/>
      <c r="H74" s="2"/>
      <c r="I74" s="2"/>
      <c r="J74" s="2"/>
      <c r="K74" s="1"/>
      <c r="L74" s="1"/>
      <c r="M74" s="1"/>
      <c r="N74" s="1"/>
    </row>
    <row r="75" spans="1:14" ht="12.75">
      <c r="A75" s="28">
        <v>41</v>
      </c>
      <c r="B75" s="40"/>
      <c r="C75" s="7">
        <f t="shared" si="3"/>
        <v>0</v>
      </c>
      <c r="D75" s="2"/>
      <c r="E75" s="2"/>
      <c r="F75" s="2"/>
      <c r="G75" s="30"/>
      <c r="H75" s="2"/>
      <c r="I75" s="2"/>
      <c r="J75" s="2"/>
      <c r="K75" s="1"/>
      <c r="L75" s="1"/>
      <c r="M75" s="1"/>
      <c r="N75" s="1"/>
    </row>
    <row r="76" spans="1:14" ht="12.75">
      <c r="A76" s="28">
        <v>42</v>
      </c>
      <c r="B76" s="40"/>
      <c r="C76" s="7">
        <f t="shared" si="3"/>
        <v>0</v>
      </c>
      <c r="D76" s="2"/>
      <c r="E76" s="2"/>
      <c r="F76" s="2"/>
      <c r="G76" s="30"/>
      <c r="H76" s="2"/>
      <c r="I76" s="2"/>
      <c r="J76" s="2"/>
      <c r="K76" s="1"/>
      <c r="L76" s="1"/>
      <c r="M76" s="1"/>
      <c r="N76" s="1"/>
    </row>
    <row r="77" spans="1:14" ht="12.75">
      <c r="A77" s="28">
        <v>43</v>
      </c>
      <c r="B77" s="32"/>
      <c r="C77" s="7">
        <f t="shared" si="3"/>
        <v>0</v>
      </c>
      <c r="D77" s="2"/>
      <c r="E77" s="2"/>
      <c r="F77" s="2"/>
      <c r="G77" s="30"/>
      <c r="H77" s="2"/>
      <c r="I77" s="2"/>
      <c r="J77" s="2"/>
      <c r="K77" s="2"/>
      <c r="L77" s="2"/>
      <c r="M77" s="2"/>
      <c r="N77" s="2"/>
    </row>
    <row r="78" spans="1:14" ht="12.75">
      <c r="A78" s="63" t="s">
        <v>1</v>
      </c>
      <c r="B78" s="64"/>
      <c r="C78" s="33">
        <f aca="true" t="shared" si="4" ref="C78:N78">SUM(C38:C77)</f>
        <v>48553.27</v>
      </c>
      <c r="D78" s="34">
        <f t="shared" si="4"/>
        <v>1687.93</v>
      </c>
      <c r="E78" s="34">
        <f t="shared" si="4"/>
        <v>1100.3</v>
      </c>
      <c r="F78" s="34">
        <f t="shared" si="4"/>
        <v>1344.8600000000001</v>
      </c>
      <c r="G78" s="35">
        <f t="shared" si="4"/>
        <v>521.7</v>
      </c>
      <c r="H78" s="35">
        <f t="shared" si="4"/>
        <v>1781.84</v>
      </c>
      <c r="I78" s="35">
        <f t="shared" si="4"/>
        <v>1714.06</v>
      </c>
      <c r="J78" s="35">
        <f t="shared" si="4"/>
        <v>1181.42</v>
      </c>
      <c r="K78" s="35">
        <f t="shared" si="4"/>
        <v>13508.37</v>
      </c>
      <c r="L78" s="35">
        <f t="shared" si="4"/>
        <v>1165.42</v>
      </c>
      <c r="M78" s="35">
        <f t="shared" si="4"/>
        <v>24230.87</v>
      </c>
      <c r="N78" s="35">
        <f t="shared" si="4"/>
        <v>316.5</v>
      </c>
    </row>
    <row r="79" spans="1:3" ht="12.75">
      <c r="A79" s="18"/>
      <c r="B79" s="18"/>
      <c r="C79" s="19"/>
    </row>
    <row r="80" spans="1:3" ht="12.75">
      <c r="A80" s="43" t="s">
        <v>11</v>
      </c>
      <c r="B80" s="18"/>
      <c r="C80" s="19"/>
    </row>
    <row r="81" spans="1:3" ht="12.75">
      <c r="A81" s="18"/>
      <c r="B81" s="18"/>
      <c r="C81" s="19"/>
    </row>
    <row r="82" spans="1:4" ht="12.75">
      <c r="A82" s="22" t="s">
        <v>2</v>
      </c>
      <c r="B82" s="23" t="s">
        <v>10</v>
      </c>
      <c r="C82" s="6" t="s">
        <v>8</v>
      </c>
      <c r="D82" s="27" t="s">
        <v>9</v>
      </c>
    </row>
    <row r="83" spans="1:4" ht="12.75">
      <c r="A83" s="32">
        <v>1</v>
      </c>
      <c r="B83" s="32" t="s">
        <v>26</v>
      </c>
      <c r="C83" s="3">
        <v>2500</v>
      </c>
      <c r="D83" s="3">
        <v>2102.97</v>
      </c>
    </row>
    <row r="84" spans="1:4" ht="12.75">
      <c r="A84" s="32">
        <v>2</v>
      </c>
      <c r="B84" s="32" t="s">
        <v>27</v>
      </c>
      <c r="C84" s="3">
        <v>1875</v>
      </c>
      <c r="D84" s="3">
        <v>2214</v>
      </c>
    </row>
    <row r="85" spans="1:5" ht="12.75">
      <c r="A85" s="32">
        <v>3</v>
      </c>
      <c r="B85" s="32" t="s">
        <v>32</v>
      </c>
      <c r="C85" s="3">
        <v>79971</v>
      </c>
      <c r="D85" s="3">
        <v>76460</v>
      </c>
      <c r="E85" s="62"/>
    </row>
    <row r="86" spans="1:6" ht="12.75">
      <c r="A86" s="32">
        <v>4</v>
      </c>
      <c r="B86" s="4" t="s">
        <v>33</v>
      </c>
      <c r="C86" s="3">
        <v>61059</v>
      </c>
      <c r="D86" s="3">
        <v>64553</v>
      </c>
      <c r="E86" s="62"/>
      <c r="F86" s="44"/>
    </row>
    <row r="87" spans="1:5" ht="12.75">
      <c r="A87" s="32">
        <v>5</v>
      </c>
      <c r="B87" s="5" t="s">
        <v>36</v>
      </c>
      <c r="C87" s="3">
        <v>5687.27</v>
      </c>
      <c r="D87" s="3">
        <v>5687.27</v>
      </c>
      <c r="E87" s="62"/>
    </row>
    <row r="88" spans="1:4" ht="12.75">
      <c r="A88" s="32">
        <v>6</v>
      </c>
      <c r="B88" s="32" t="s">
        <v>42</v>
      </c>
      <c r="C88" s="3">
        <v>4920</v>
      </c>
      <c r="D88" s="3">
        <v>4920</v>
      </c>
    </row>
    <row r="89" spans="1:7" ht="12.75">
      <c r="A89" s="32">
        <v>8</v>
      </c>
      <c r="B89" s="32" t="s">
        <v>47</v>
      </c>
      <c r="C89" s="3">
        <v>296</v>
      </c>
      <c r="D89" s="3">
        <v>296</v>
      </c>
      <c r="E89" s="44"/>
      <c r="F89" s="44"/>
      <c r="G89" s="44"/>
    </row>
    <row r="90" spans="1:6" ht="12.75">
      <c r="A90" s="32">
        <v>9</v>
      </c>
      <c r="B90" s="32"/>
      <c r="C90" s="3"/>
      <c r="D90" s="3"/>
      <c r="E90" s="45"/>
      <c r="F90" s="44"/>
    </row>
    <row r="91" spans="1:6" ht="12.75">
      <c r="A91" s="32"/>
      <c r="B91" s="32"/>
      <c r="C91" s="2"/>
      <c r="D91" s="2"/>
      <c r="F91" s="44"/>
    </row>
    <row r="92" spans="1:6" ht="12.75">
      <c r="A92" s="32"/>
      <c r="B92" s="32"/>
      <c r="C92" s="2"/>
      <c r="D92" s="2"/>
      <c r="F92" s="44"/>
    </row>
    <row r="93" spans="1:4" ht="12.75">
      <c r="A93" s="32"/>
      <c r="B93" s="32"/>
      <c r="C93" s="2"/>
      <c r="D93" s="2"/>
    </row>
    <row r="94" spans="1:4" ht="12.75">
      <c r="A94" s="32"/>
      <c r="B94" s="32"/>
      <c r="C94" s="2"/>
      <c r="D94" s="2"/>
    </row>
    <row r="95" spans="1:4" ht="12.75">
      <c r="A95" s="32"/>
      <c r="B95" s="32"/>
      <c r="C95" s="2"/>
      <c r="D95" s="2"/>
    </row>
    <row r="96" spans="1:6" ht="12.75">
      <c r="A96" s="63" t="s">
        <v>1</v>
      </c>
      <c r="B96" s="64"/>
      <c r="C96" s="34">
        <f>SUM(C83:C95)</f>
        <v>156308.27</v>
      </c>
      <c r="D96" s="34">
        <f>SUM(D83:D95)</f>
        <v>156233.24</v>
      </c>
      <c r="F96" s="44"/>
    </row>
    <row r="97" spans="1:3" ht="12.75">
      <c r="A97" s="18"/>
      <c r="B97" s="18"/>
      <c r="C97" s="19"/>
    </row>
    <row r="98" spans="1:3" ht="12.75">
      <c r="A98" s="43" t="s">
        <v>17</v>
      </c>
      <c r="B98" s="18"/>
      <c r="C98" s="19"/>
    </row>
    <row r="99" spans="1:3" ht="12.75">
      <c r="A99" s="18"/>
      <c r="B99" s="18"/>
      <c r="C99" s="19"/>
    </row>
    <row r="100" spans="1:3" ht="12.75">
      <c r="A100" s="18"/>
      <c r="B100" s="14" t="s">
        <v>7</v>
      </c>
      <c r="C100" s="15">
        <f>C7</f>
        <v>26193.239999999998</v>
      </c>
    </row>
    <row r="101" spans="1:3" ht="12.75">
      <c r="A101" s="18"/>
      <c r="B101" s="38" t="str">
        <f>A10</f>
        <v>Przychody Rady Rodziców (Szkoła Podstawowa) w roku szkolnym 2018/2019</v>
      </c>
      <c r="C101" s="2">
        <f>C33+C96</f>
        <v>184799.11</v>
      </c>
    </row>
    <row r="102" spans="1:3" ht="12.75">
      <c r="A102" s="18"/>
      <c r="B102" s="38" t="str">
        <f>A35</f>
        <v>Wydatki Rady Rodziców (Szkoła Podstawowa) w roku szkolnym 2018/2019</v>
      </c>
      <c r="C102" s="2">
        <f>-C78-D96</f>
        <v>-204786.50999999998</v>
      </c>
    </row>
    <row r="103" spans="1:3" ht="12.75">
      <c r="A103" s="18"/>
      <c r="B103" s="46" t="s">
        <v>18</v>
      </c>
      <c r="C103" s="47">
        <f>SUM(C100:C102)</f>
        <v>6205.8399999999965</v>
      </c>
    </row>
    <row r="105" spans="2:3" ht="25.5" customHeight="1">
      <c r="B105" s="56" t="s">
        <v>52</v>
      </c>
      <c r="C105" s="66">
        <f>C100+C33-C78</f>
        <v>6130.810000000005</v>
      </c>
    </row>
    <row r="107" spans="1:3" ht="12.75">
      <c r="A107" s="21" t="s">
        <v>6</v>
      </c>
      <c r="B107" s="18"/>
      <c r="C107" s="19"/>
    </row>
    <row r="108" spans="1:3" ht="12.75">
      <c r="A108" s="18"/>
      <c r="B108" s="18"/>
      <c r="C108" s="19"/>
    </row>
    <row r="109" spans="1:3" ht="12.75">
      <c r="A109" s="18"/>
      <c r="B109" s="18"/>
      <c r="C109" s="19"/>
    </row>
    <row r="110" spans="1:9" ht="12.75">
      <c r="A110" s="22" t="s">
        <v>2</v>
      </c>
      <c r="B110" s="23" t="s">
        <v>3</v>
      </c>
      <c r="C110" s="6" t="s">
        <v>4</v>
      </c>
      <c r="I110" s="44"/>
    </row>
    <row r="111" spans="1:9" s="50" customFormat="1" ht="12.75">
      <c r="A111" s="48">
        <v>1</v>
      </c>
      <c r="B111" s="49" t="s">
        <v>44</v>
      </c>
      <c r="C111" s="61">
        <v>10886.97</v>
      </c>
      <c r="G111" s="20"/>
      <c r="I111" s="51"/>
    </row>
    <row r="112" spans="1:3" ht="12.75">
      <c r="A112" s="28">
        <v>2</v>
      </c>
      <c r="B112" s="52" t="s">
        <v>68</v>
      </c>
      <c r="C112" s="15">
        <v>22.12</v>
      </c>
    </row>
    <row r="113" spans="1:3" ht="12.75">
      <c r="A113" s="28">
        <v>3</v>
      </c>
      <c r="B113" s="32"/>
      <c r="C113" s="2"/>
    </row>
    <row r="114" spans="1:3" ht="12.75">
      <c r="A114" s="63" t="s">
        <v>1</v>
      </c>
      <c r="B114" s="64"/>
      <c r="C114" s="34">
        <f>SUM(C111:C113)</f>
        <v>10909.09</v>
      </c>
    </row>
    <row r="115" spans="1:3" ht="12.75">
      <c r="A115" s="18"/>
      <c r="B115" s="18"/>
      <c r="C115" s="19"/>
    </row>
    <row r="116" spans="1:3" ht="12.75">
      <c r="A116" s="18"/>
      <c r="B116" s="18"/>
      <c r="C116" s="19"/>
    </row>
    <row r="117" spans="1:3" ht="12.75">
      <c r="A117" s="22" t="s">
        <v>2</v>
      </c>
      <c r="B117" s="23" t="s">
        <v>5</v>
      </c>
      <c r="C117" s="34" t="s">
        <v>4</v>
      </c>
    </row>
    <row r="118" spans="1:4" ht="12.75">
      <c r="A118" s="28">
        <v>1</v>
      </c>
      <c r="B118" s="32" t="s">
        <v>37</v>
      </c>
      <c r="C118" s="3">
        <v>98</v>
      </c>
      <c r="D118" s="44"/>
    </row>
    <row r="119" spans="1:5" ht="12.75">
      <c r="A119" s="28">
        <v>2</v>
      </c>
      <c r="B119" s="38" t="s">
        <v>41</v>
      </c>
      <c r="C119" s="3">
        <v>12022.3</v>
      </c>
      <c r="D119" s="44"/>
      <c r="E119" s="44"/>
    </row>
    <row r="120" spans="1:4" ht="12.75">
      <c r="A120" s="28">
        <v>3</v>
      </c>
      <c r="B120" s="32" t="s">
        <v>45</v>
      </c>
      <c r="C120" s="3">
        <v>886.55</v>
      </c>
      <c r="D120" s="44"/>
    </row>
    <row r="121" spans="1:5" ht="12.75">
      <c r="A121" s="28">
        <v>4</v>
      </c>
      <c r="B121" s="32" t="s">
        <v>46</v>
      </c>
      <c r="C121" s="3">
        <v>550</v>
      </c>
      <c r="D121" s="44"/>
      <c r="E121" s="44"/>
    </row>
    <row r="122" spans="1:7" ht="12.75">
      <c r="A122" s="28">
        <v>5</v>
      </c>
      <c r="B122" s="52" t="s">
        <v>48</v>
      </c>
      <c r="C122" s="3">
        <v>10000</v>
      </c>
      <c r="D122" s="44"/>
      <c r="E122" s="44"/>
      <c r="G122" s="53"/>
    </row>
    <row r="123" spans="1:4" ht="12.75">
      <c r="A123" s="28">
        <v>6</v>
      </c>
      <c r="B123" s="54" t="s">
        <v>49</v>
      </c>
      <c r="C123" s="3">
        <v>52.64</v>
      </c>
      <c r="D123" s="44"/>
    </row>
    <row r="124" spans="1:4" ht="12.75">
      <c r="A124" s="28">
        <v>7</v>
      </c>
      <c r="B124" s="54" t="s">
        <v>57</v>
      </c>
      <c r="C124" s="3">
        <v>1201.38</v>
      </c>
      <c r="D124" s="44"/>
    </row>
    <row r="125" spans="1:4" ht="12.75">
      <c r="A125" s="28">
        <v>8</v>
      </c>
      <c r="B125" s="54" t="s">
        <v>84</v>
      </c>
      <c r="C125" s="3">
        <v>2000</v>
      </c>
      <c r="D125" s="44"/>
    </row>
    <row r="126" spans="1:4" ht="12.75">
      <c r="A126" s="28">
        <v>9</v>
      </c>
      <c r="B126" s="32" t="s">
        <v>63</v>
      </c>
      <c r="C126" s="3">
        <v>2000</v>
      </c>
      <c r="D126" s="44"/>
    </row>
    <row r="127" spans="1:4" ht="12.75">
      <c r="A127" s="28">
        <v>10</v>
      </c>
      <c r="B127" s="54" t="s">
        <v>64</v>
      </c>
      <c r="C127" s="3">
        <v>465</v>
      </c>
      <c r="D127" s="44"/>
    </row>
    <row r="128" spans="1:4" ht="12.75">
      <c r="A128" s="28">
        <v>11</v>
      </c>
      <c r="B128" s="54" t="s">
        <v>62</v>
      </c>
      <c r="C128" s="3">
        <v>2000</v>
      </c>
      <c r="D128" s="44"/>
    </row>
    <row r="129" spans="1:4" ht="12.75">
      <c r="A129" s="28">
        <v>12</v>
      </c>
      <c r="B129" s="54" t="s">
        <v>77</v>
      </c>
      <c r="C129" s="3">
        <v>435</v>
      </c>
      <c r="D129" s="44"/>
    </row>
    <row r="130" spans="1:4" ht="12.75">
      <c r="A130" s="28">
        <v>13</v>
      </c>
      <c r="B130" s="54"/>
      <c r="C130" s="8"/>
      <c r="D130" s="44"/>
    </row>
    <row r="131" spans="1:4" ht="12.75">
      <c r="A131" s="28">
        <v>14</v>
      </c>
      <c r="B131" s="32"/>
      <c r="C131" s="15"/>
      <c r="D131" s="44"/>
    </row>
    <row r="132" spans="1:3" ht="12.75">
      <c r="A132" s="63" t="s">
        <v>1</v>
      </c>
      <c r="B132" s="64"/>
      <c r="C132" s="34">
        <f>SUM(C118:C131)</f>
        <v>31710.87</v>
      </c>
    </row>
    <row r="133" spans="1:3" ht="12.75">
      <c r="A133" s="18"/>
      <c r="B133" s="18"/>
      <c r="C133" s="19"/>
    </row>
    <row r="134" spans="1:3" ht="12.75">
      <c r="A134" s="18"/>
      <c r="B134" s="14" t="s">
        <v>19</v>
      </c>
      <c r="C134" s="15">
        <v>24395.27</v>
      </c>
    </row>
    <row r="135" spans="1:3" ht="12.75">
      <c r="A135" s="18"/>
      <c r="B135" s="32" t="s">
        <v>20</v>
      </c>
      <c r="C135" s="2">
        <f>C114</f>
        <v>10909.09</v>
      </c>
    </row>
    <row r="136" spans="1:3" ht="12.75">
      <c r="A136" s="18"/>
      <c r="B136" s="32" t="s">
        <v>21</v>
      </c>
      <c r="C136" s="2">
        <f>-C132</f>
        <v>-31710.87</v>
      </c>
    </row>
    <row r="137" spans="1:3" ht="12.75">
      <c r="A137" s="18"/>
      <c r="B137" s="46" t="s">
        <v>59</v>
      </c>
      <c r="C137" s="67">
        <f>SUM(C134:C136)</f>
        <v>3593.4900000000016</v>
      </c>
    </row>
    <row r="138" spans="1:3" ht="12.75">
      <c r="A138" s="18"/>
      <c r="B138" s="46"/>
      <c r="C138" s="47"/>
    </row>
  </sheetData>
  <sheetProtection/>
  <mergeCells count="8">
    <mergeCell ref="A132:B132"/>
    <mergeCell ref="A4:C4"/>
    <mergeCell ref="A1:C1"/>
    <mergeCell ref="A2:C2"/>
    <mergeCell ref="A33:B33"/>
    <mergeCell ref="A78:B78"/>
    <mergeCell ref="A114:B114"/>
    <mergeCell ref="A96:B9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7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Ela</cp:lastModifiedBy>
  <cp:lastPrinted>2017-09-15T15:19:00Z</cp:lastPrinted>
  <dcterms:created xsi:type="dcterms:W3CDTF">2004-01-25T11:21:29Z</dcterms:created>
  <dcterms:modified xsi:type="dcterms:W3CDTF">2019-10-02T08:01:50Z</dcterms:modified>
  <cp:category/>
  <cp:version/>
  <cp:contentType/>
  <cp:contentStatus/>
</cp:coreProperties>
</file>